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Figure1D&amp;E-Human" sheetId="1" r:id="rId1"/>
    <sheet name="Figure1D&amp;E-Mouse" sheetId="2" r:id="rId2"/>
  </sheets>
  <definedNames>
    <definedName name="_xlnm._FilterDatabase" localSheetId="0" hidden="1">'Figure1D&amp;E-Human'!$A$1:$C$65</definedName>
    <definedName name="_xlnm._FilterDatabase" localSheetId="1" hidden="1">'Figure1D&amp;E-Mouse'!$A$1:$E$65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<sst xmlns="http://schemas.openxmlformats.org/spreadsheetml/2006/main" count="270" uniqueCount="92">
  <si>
    <t>Codon</t>
  </si>
  <si>
    <t>Amino_Acid</t>
  </si>
  <si>
    <t>Count in Genome</t>
  </si>
  <si>
    <t>Count in CDS</t>
  </si>
  <si>
    <t>Relative Synonymous Codon Usage (RSCU) in Genome</t>
  </si>
  <si>
    <t>Relative Synonymous Codon Usage (RSCU) in CDS</t>
  </si>
  <si>
    <t>RSCU in CDS/RSCU in Genome</t>
  </si>
  <si>
    <t>TAA</t>
  </si>
  <si>
    <t>*</t>
  </si>
  <si>
    <t>TAG</t>
  </si>
  <si>
    <t>TGA</t>
  </si>
  <si>
    <t>GCA</t>
  </si>
  <si>
    <t>A</t>
  </si>
  <si>
    <t>GCC</t>
  </si>
  <si>
    <t>GCG</t>
  </si>
  <si>
    <t>GCT</t>
  </si>
  <si>
    <t>TGC</t>
  </si>
  <si>
    <t>C</t>
  </si>
  <si>
    <t>TGT</t>
  </si>
  <si>
    <t>GAC</t>
  </si>
  <si>
    <t>D</t>
  </si>
  <si>
    <t>GAT</t>
  </si>
  <si>
    <t>GAA</t>
  </si>
  <si>
    <t>E</t>
  </si>
  <si>
    <t>GAG</t>
  </si>
  <si>
    <t>TTC</t>
  </si>
  <si>
    <t>F</t>
  </si>
  <si>
    <t>TTT</t>
  </si>
  <si>
    <t>GGA</t>
  </si>
  <si>
    <t>G</t>
  </si>
  <si>
    <t>GGC</t>
  </si>
  <si>
    <t>GGG</t>
  </si>
  <si>
    <t>GGT</t>
  </si>
  <si>
    <t>CAC</t>
  </si>
  <si>
    <t>H</t>
  </si>
  <si>
    <t>CAT</t>
  </si>
  <si>
    <t>ATA</t>
  </si>
  <si>
    <t>I</t>
  </si>
  <si>
    <t>ATC</t>
  </si>
  <si>
    <t>ATT</t>
  </si>
  <si>
    <t>AAA</t>
  </si>
  <si>
    <t>K</t>
  </si>
  <si>
    <t>AAG</t>
  </si>
  <si>
    <t>CTA</t>
  </si>
  <si>
    <t>L</t>
  </si>
  <si>
    <t>CTC</t>
  </si>
  <si>
    <t>CTG</t>
  </si>
  <si>
    <t>CTT</t>
  </si>
  <si>
    <t>TTA</t>
  </si>
  <si>
    <t>TTG</t>
  </si>
  <si>
    <t>ATG</t>
  </si>
  <si>
    <t>M</t>
  </si>
  <si>
    <t>AAC</t>
  </si>
  <si>
    <t>N</t>
  </si>
  <si>
    <t>AAT</t>
  </si>
  <si>
    <t>CCA</t>
  </si>
  <si>
    <t>P</t>
  </si>
  <si>
    <t>CCC</t>
  </si>
  <si>
    <t>CCG</t>
  </si>
  <si>
    <t>CCT</t>
  </si>
  <si>
    <t>CAA</t>
  </si>
  <si>
    <t>Q</t>
  </si>
  <si>
    <t>CAG</t>
  </si>
  <si>
    <t>AGA</t>
  </si>
  <si>
    <t>R</t>
  </si>
  <si>
    <t>AGG</t>
  </si>
  <si>
    <t>CGA</t>
  </si>
  <si>
    <t>CGC</t>
  </si>
  <si>
    <t>CGG</t>
  </si>
  <si>
    <t>CGT</t>
  </si>
  <si>
    <t>AGC</t>
  </si>
  <si>
    <t>S</t>
  </si>
  <si>
    <t>AGT</t>
  </si>
  <si>
    <t>TCA</t>
  </si>
  <si>
    <t>TCC</t>
  </si>
  <si>
    <t>TCG</t>
  </si>
  <si>
    <t>TCT</t>
  </si>
  <si>
    <t>ACA</t>
  </si>
  <si>
    <t>T</t>
  </si>
  <si>
    <t>ACC</t>
  </si>
  <si>
    <t>ACG</t>
  </si>
  <si>
    <t>ACT</t>
  </si>
  <si>
    <t>GTA</t>
  </si>
  <si>
    <t>V</t>
  </si>
  <si>
    <t>GTC</t>
  </si>
  <si>
    <t>GTG</t>
  </si>
  <si>
    <t>GTT</t>
  </si>
  <si>
    <t>TGG</t>
  </si>
  <si>
    <t>W</t>
  </si>
  <si>
    <t>TAC</t>
  </si>
  <si>
    <t>Y</t>
  </si>
  <si>
    <t>TAT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</si>
</sst>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Fill="1"/>
    <xf numFmtId="0" fontId="0" fillId="0" borderId="0" xfId="0" applyFont="1" applyFill="1" applyAlignment="1"/>
    <xf numFmtId="0" fontId="1" fillId="0" borderId="0" xfId="0" applyFont="1"/>
    <xf numFmtId="0" fontId="2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/>
    <xf numFmtId="0" fontId="1" fillId="2" borderId="0" xfId="0" applyFont="1" applyFill="1" applyAlignment="1"/>
    <xf numFmtId="0" fontId="3" fillId="0" borderId="0" xfId="0" applyFont="1" applyFill="1"/>
    <xf numFmtId="0" fontId="1" fillId="3" borderId="0" xfId="0" applyFont="1" applyFill="1" applyAlignment="1"/>
    <xf numFmtId="0" fontId="1" fillId="2" borderId="0" xfId="0" applyFont="1" applyFill="1"/>
    <xf numFmtId="0" fontId="1" fillId="3" borderId="0" xfId="0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ill>
        <patternFill patternType="solid">
          <fgColor rgb="FFFF0000"/>
          <bgColor rgb="FFFF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FFFF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65"/>
  <sheetViews>
    <sheetView workbookViewId="0">
      <selection activeCell="N28" sqref="N28"/>
    </sheetView>
  </sheetViews>
  <sheetFormatPr defaultColWidth="9" defaultRowHeight="15" outlineLevelCol="6"/>
  <cols>
    <col min="1" max="1" width="11.5" style="2" customWidth="1"/>
    <col min="2" max="2" width="10.125" style="3" customWidth="1"/>
    <col min="3" max="3" width="14.625" style="4" customWidth="1"/>
    <col min="4" max="4" width="14" style="2" customWidth="1"/>
    <col min="5" max="6" width="9" style="4"/>
    <col min="7" max="7" width="11.125" style="4"/>
    <col min="8" max="16384" width="9" style="4"/>
  </cols>
  <sheetData>
    <row r="1" s="1" customFormat="1" ht="85.5" spans="1: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hidden="1" spans="1:7">
      <c r="A2" s="2" t="s">
        <v>7</v>
      </c>
      <c r="B2" s="6" t="s">
        <v>8</v>
      </c>
      <c r="C2" s="4">
        <v>62551731</v>
      </c>
      <c r="D2" s="4">
        <v>5486</v>
      </c>
    </row>
    <row r="3" hidden="1" spans="1:7">
      <c r="A3" s="2" t="s">
        <v>9</v>
      </c>
      <c r="B3" s="6" t="s">
        <v>8</v>
      </c>
      <c r="C3" s="4">
        <v>39291363</v>
      </c>
      <c r="D3" s="4">
        <v>4340</v>
      </c>
    </row>
    <row r="4" hidden="1" spans="1:7">
      <c r="A4" s="2" t="s">
        <v>10</v>
      </c>
      <c r="B4" s="6" t="s">
        <v>8</v>
      </c>
      <c r="C4" s="4">
        <v>61076885</v>
      </c>
      <c r="D4" s="4">
        <v>9559</v>
      </c>
    </row>
    <row r="5" spans="1:7">
      <c r="A5" s="2" t="s">
        <v>11</v>
      </c>
      <c r="B5" s="7" t="s">
        <v>12</v>
      </c>
      <c r="C5" s="4">
        <v>44107636</v>
      </c>
      <c r="D5" s="10">
        <v>179906</v>
      </c>
      <c r="E5" s="4">
        <f>C5/(C5+C6+C7+C8)</f>
        <v>0.342953629546593</v>
      </c>
      <c r="F5" s="4">
        <f>D5/(D5+D6+D7+D8)</f>
        <v>0.228521127655088</v>
      </c>
      <c r="G5" s="4">
        <f>F5/E5</f>
        <v>0.66633243671224</v>
      </c>
    </row>
    <row r="6" spans="1:7">
      <c r="A6" s="2" t="s">
        <v>13</v>
      </c>
      <c r="B6" s="7" t="s">
        <v>12</v>
      </c>
      <c r="C6" s="4">
        <v>35447353</v>
      </c>
      <c r="D6" s="10">
        <v>315643</v>
      </c>
      <c r="E6" s="4">
        <f>C6/(C5+C6+C7+C8)</f>
        <v>0.275616638560482</v>
      </c>
      <c r="F6" s="4">
        <f>D6/(D5+D6+D7+D8)</f>
        <v>0.400937680213195</v>
      </c>
      <c r="G6" s="4">
        <f>F6/E6</f>
        <v>1.45469330990774</v>
      </c>
    </row>
    <row r="7" spans="1:7">
      <c r="A7" s="8" t="s">
        <v>14</v>
      </c>
      <c r="B7" s="7" t="s">
        <v>12</v>
      </c>
      <c r="C7" s="4">
        <v>7324037</v>
      </c>
      <c r="D7" s="10">
        <v>86287</v>
      </c>
      <c r="E7" s="4">
        <f>C7/(C5+C6+C7+C8)</f>
        <v>0.0569471706006539</v>
      </c>
      <c r="F7" s="4">
        <f>D7/(D5+D6+D7+D8)</f>
        <v>0.109603918390574</v>
      </c>
      <c r="G7" s="4">
        <f>F7/E7</f>
        <v>1.92465959650883</v>
      </c>
    </row>
    <row r="8" spans="1:7">
      <c r="A8" s="2" t="s">
        <v>15</v>
      </c>
      <c r="B8" s="7" t="s">
        <v>12</v>
      </c>
      <c r="C8" s="4">
        <v>41732052</v>
      </c>
      <c r="D8" s="10">
        <v>205426</v>
      </c>
      <c r="E8" s="4">
        <f>C8/(C5+C6+C7+C8)</f>
        <v>0.324482561292271</v>
      </c>
      <c r="F8" s="4">
        <f>D8/(D5+D6+D7+D8)</f>
        <v>0.260937273741143</v>
      </c>
      <c r="G8" s="4">
        <f>F8/E8</f>
        <v>0.804164244457223</v>
      </c>
    </row>
    <row r="9" hidden="1" spans="1:7">
      <c r="A9" s="2" t="s">
        <v>16</v>
      </c>
      <c r="B9" s="6" t="s">
        <v>17</v>
      </c>
      <c r="C9" s="4">
        <v>44077856</v>
      </c>
      <c r="D9" s="4">
        <v>137098</v>
      </c>
    </row>
    <row r="10" hidden="1" spans="1:7">
      <c r="A10" s="2" t="s">
        <v>18</v>
      </c>
      <c r="B10" s="6" t="s">
        <v>17</v>
      </c>
      <c r="C10" s="4">
        <v>57186299</v>
      </c>
      <c r="D10" s="4">
        <v>119126</v>
      </c>
    </row>
    <row r="11" hidden="1" spans="1:7">
      <c r="A11" s="2" t="s">
        <v>19</v>
      </c>
      <c r="B11" s="6" t="s">
        <v>20</v>
      </c>
      <c r="C11" s="4">
        <v>28827412</v>
      </c>
      <c r="D11" s="4">
        <v>283791</v>
      </c>
    </row>
    <row r="12" hidden="1" spans="1:7">
      <c r="A12" s="2" t="s">
        <v>21</v>
      </c>
      <c r="B12" s="6" t="s">
        <v>20</v>
      </c>
      <c r="C12" s="4">
        <v>42482992</v>
      </c>
      <c r="D12" s="4">
        <v>251387</v>
      </c>
    </row>
    <row r="13" hidden="1" spans="1:7">
      <c r="A13" s="2" t="s">
        <v>22</v>
      </c>
      <c r="B13" s="6" t="s">
        <v>23</v>
      </c>
      <c r="C13" s="4">
        <v>67347294</v>
      </c>
      <c r="D13" s="4">
        <v>345036</v>
      </c>
    </row>
    <row r="14" hidden="1" spans="1:7">
      <c r="A14" s="2" t="s">
        <v>24</v>
      </c>
      <c r="B14" s="6" t="s">
        <v>23</v>
      </c>
      <c r="C14" s="4">
        <v>47878535</v>
      </c>
      <c r="D14" s="4">
        <v>457711</v>
      </c>
    </row>
    <row r="15" hidden="1" spans="1:7">
      <c r="A15" s="2" t="s">
        <v>25</v>
      </c>
      <c r="B15" s="6" t="s">
        <v>26</v>
      </c>
      <c r="C15" s="4">
        <v>65771711</v>
      </c>
      <c r="D15" s="4">
        <v>217780</v>
      </c>
    </row>
    <row r="16" hidden="1" spans="1:7">
      <c r="A16" s="2" t="s">
        <v>27</v>
      </c>
      <c r="B16" s="6" t="s">
        <v>26</v>
      </c>
      <c r="C16" s="4">
        <v>75748869</v>
      </c>
      <c r="D16" s="4">
        <v>191835</v>
      </c>
    </row>
    <row r="17" hidden="1" spans="1:7">
      <c r="A17" s="2" t="s">
        <v>28</v>
      </c>
      <c r="B17" s="6" t="s">
        <v>29</v>
      </c>
      <c r="C17" s="4">
        <v>52491455</v>
      </c>
      <c r="D17" s="4">
        <v>184546</v>
      </c>
    </row>
    <row r="18" hidden="1" spans="1:7">
      <c r="A18" s="2" t="s">
        <v>30</v>
      </c>
      <c r="B18" s="6" t="s">
        <v>29</v>
      </c>
      <c r="C18" s="4">
        <v>35506455</v>
      </c>
      <c r="D18" s="4">
        <v>250766</v>
      </c>
    </row>
    <row r="19" hidden="1" spans="1:7">
      <c r="A19" s="2" t="s">
        <v>31</v>
      </c>
      <c r="B19" s="6" t="s">
        <v>29</v>
      </c>
      <c r="C19" s="4">
        <v>30647637</v>
      </c>
      <c r="D19" s="4">
        <v>181956</v>
      </c>
    </row>
    <row r="20" hidden="1" spans="1:7">
      <c r="A20" s="2" t="s">
        <v>32</v>
      </c>
      <c r="B20" s="6" t="s">
        <v>29</v>
      </c>
      <c r="C20" s="4">
        <v>35030933</v>
      </c>
      <c r="D20" s="4">
        <v>118612</v>
      </c>
    </row>
    <row r="21" hidden="1" spans="1:7">
      <c r="A21" s="2" t="s">
        <v>33</v>
      </c>
      <c r="B21" s="6" t="s">
        <v>34</v>
      </c>
      <c r="C21" s="4">
        <v>42293639</v>
      </c>
      <c r="D21" s="4">
        <v>169083</v>
      </c>
    </row>
    <row r="22" hidden="1" spans="1:7">
      <c r="A22" s="2" t="s">
        <v>35</v>
      </c>
      <c r="B22" s="6" t="s">
        <v>34</v>
      </c>
      <c r="C22" s="4">
        <v>60184271</v>
      </c>
      <c r="D22" s="4">
        <v>125131</v>
      </c>
    </row>
    <row r="23" spans="1:7">
      <c r="A23" s="8" t="s">
        <v>36</v>
      </c>
      <c r="B23" s="9" t="s">
        <v>37</v>
      </c>
      <c r="C23" s="4">
        <v>58853584</v>
      </c>
      <c r="D23" s="11">
        <v>85253</v>
      </c>
      <c r="E23" s="4">
        <f>C23/(C23+C24+C25)</f>
        <v>0.322148787779765</v>
      </c>
      <c r="F23" s="4">
        <f>D23/(D23+D24+D25)</f>
        <v>0.175340127309935</v>
      </c>
      <c r="G23" s="4">
        <f>F23/E23</f>
        <v>0.544283057894991</v>
      </c>
    </row>
    <row r="24" spans="1:7">
      <c r="A24" s="2" t="s">
        <v>38</v>
      </c>
      <c r="B24" s="9" t="s">
        <v>37</v>
      </c>
      <c r="C24" s="4">
        <v>42555299</v>
      </c>
      <c r="D24" s="11">
        <v>222494</v>
      </c>
      <c r="E24" s="4">
        <f>C24/(C23+C24+C25)</f>
        <v>0.232936332075468</v>
      </c>
      <c r="F24" s="4">
        <f>D24/(D23+D24+D25)</f>
        <v>0.457604146313873</v>
      </c>
      <c r="G24" s="4">
        <f>F24/E24</f>
        <v>1.9645030993517</v>
      </c>
    </row>
    <row r="25" spans="1:7">
      <c r="A25" s="2" t="s">
        <v>39</v>
      </c>
      <c r="B25" s="9" t="s">
        <v>37</v>
      </c>
      <c r="C25" s="4">
        <v>81281806</v>
      </c>
      <c r="D25" s="11">
        <v>178468</v>
      </c>
      <c r="E25" s="4">
        <f>C25/(C23+C24+C25)</f>
        <v>0.444914880144768</v>
      </c>
      <c r="F25" s="4">
        <f>D25/(D23+D24+D25)</f>
        <v>0.367055726376192</v>
      </c>
      <c r="G25" s="4">
        <f>F25/E25</f>
        <v>0.825002135816986</v>
      </c>
    </row>
    <row r="26" hidden="1" spans="1:7">
      <c r="A26" s="2" t="s">
        <v>40</v>
      </c>
      <c r="B26" s="6" t="s">
        <v>41</v>
      </c>
      <c r="C26" s="4">
        <v>76020464</v>
      </c>
      <c r="D26" s="4">
        <v>286218</v>
      </c>
    </row>
    <row r="27" hidden="1" spans="1:7">
      <c r="A27" s="2" t="s">
        <v>42</v>
      </c>
      <c r="B27" s="6" t="s">
        <v>41</v>
      </c>
      <c r="C27" s="4">
        <v>60740743</v>
      </c>
      <c r="D27" s="4">
        <v>360133</v>
      </c>
    </row>
    <row r="28" spans="1:7">
      <c r="A28" s="8" t="s">
        <v>43</v>
      </c>
      <c r="B28" s="7" t="s">
        <v>44</v>
      </c>
      <c r="C28" s="4">
        <v>39115416</v>
      </c>
      <c r="D28" s="10">
        <v>80097</v>
      </c>
      <c r="E28" s="4">
        <f>C28/(C28+C29+C30+C31+C32+C33)</f>
        <v>0.118190813075495</v>
      </c>
      <c r="F28" s="4">
        <f>D28/(D28+D29+D30+D31+D32+D33)</f>
        <v>0.071599179751959</v>
      </c>
      <c r="G28" s="4">
        <f t="shared" ref="G28:G33" si="0">F28/E28</f>
        <v>0.605793105985525</v>
      </c>
    </row>
    <row r="29" spans="1:7">
      <c r="A29" s="2" t="s">
        <v>45</v>
      </c>
      <c r="B29" s="7" t="s">
        <v>44</v>
      </c>
      <c r="C29" s="4">
        <v>48196242</v>
      </c>
      <c r="D29" s="10">
        <v>213172</v>
      </c>
      <c r="E29" s="4">
        <f>C29/(C28+C29+C30+C31+C32+C33)</f>
        <v>0.145629360791237</v>
      </c>
      <c r="F29" s="4">
        <f>D29/(D28+D29+D30+D31+D32+D33)</f>
        <v>0.190555705533099</v>
      </c>
      <c r="G29" s="4">
        <f t="shared" si="0"/>
        <v>1.30849785028078</v>
      </c>
    </row>
    <row r="30" spans="1:7">
      <c r="A30" s="2" t="s">
        <v>46</v>
      </c>
      <c r="B30" s="7" t="s">
        <v>44</v>
      </c>
      <c r="C30" s="4">
        <v>61202666</v>
      </c>
      <c r="D30" s="10">
        <v>440956</v>
      </c>
      <c r="E30" s="4">
        <f>C30/(C28+C29+C30+C31+C32+C33)</f>
        <v>0.184929462514932</v>
      </c>
      <c r="F30" s="4">
        <f>D30/(D28+D29+D30+D31+D32+D33)</f>
        <v>0.394173163872615</v>
      </c>
      <c r="G30" s="4">
        <f t="shared" si="0"/>
        <v>2.1314784486587</v>
      </c>
    </row>
    <row r="31" spans="1:7">
      <c r="A31" s="2" t="s">
        <v>47</v>
      </c>
      <c r="B31" s="7" t="s">
        <v>44</v>
      </c>
      <c r="C31" s="4">
        <v>60960530</v>
      </c>
      <c r="D31" s="10">
        <v>149476</v>
      </c>
      <c r="E31" s="4">
        <f>C31/(C28+C29+C30+C31+C32+C33)</f>
        <v>0.184197826407193</v>
      </c>
      <c r="F31" s="4">
        <f>D31/(D28+D29+D30+D31+D32+D33)</f>
        <v>0.133617476217634</v>
      </c>
      <c r="G31" s="4">
        <f t="shared" si="0"/>
        <v>0.725402024681092</v>
      </c>
    </row>
    <row r="32" spans="1:7">
      <c r="A32" s="8" t="s">
        <v>48</v>
      </c>
      <c r="B32" s="7" t="s">
        <v>44</v>
      </c>
      <c r="C32" s="4">
        <v>62387347</v>
      </c>
      <c r="D32" s="10">
        <v>88941</v>
      </c>
      <c r="E32" s="4">
        <f>C32/(C28+C29+C30+C31+C32+C33)</f>
        <v>0.188509084693183</v>
      </c>
      <c r="F32" s="4">
        <f>D32/(D28+D29+D30+D31+D32+D33)</f>
        <v>0.0795048834078553</v>
      </c>
      <c r="G32" s="4">
        <f t="shared" si="0"/>
        <v>0.421756243404701</v>
      </c>
    </row>
    <row r="33" spans="1:7">
      <c r="A33" s="2" t="s">
        <v>49</v>
      </c>
      <c r="B33" s="7" t="s">
        <v>44</v>
      </c>
      <c r="C33" s="4">
        <v>59089207</v>
      </c>
      <c r="D33" s="10">
        <v>146044</v>
      </c>
      <c r="E33" s="4">
        <f>C33/(C28+C29+C30+C31+C32+C33)</f>
        <v>0.17854345251796</v>
      </c>
      <c r="F33" s="4">
        <f>D33/(D28+D29+D30+D31+D32+D33)</f>
        <v>0.130549591216838</v>
      </c>
      <c r="G33" s="4">
        <f t="shared" si="0"/>
        <v>0.73119226370794</v>
      </c>
    </row>
    <row r="34" hidden="1" spans="1:7">
      <c r="A34" s="2" t="s">
        <v>50</v>
      </c>
      <c r="B34" s="6" t="s">
        <v>51</v>
      </c>
      <c r="C34" s="4">
        <v>61052154</v>
      </c>
      <c r="D34" s="4">
        <v>238977</v>
      </c>
    </row>
    <row r="35" hidden="1" spans="1:7">
      <c r="A35" s="2" t="s">
        <v>52</v>
      </c>
      <c r="B35" s="6" t="s">
        <v>53</v>
      </c>
      <c r="C35" s="4">
        <v>45295039</v>
      </c>
      <c r="D35" s="4">
        <v>209773</v>
      </c>
    </row>
    <row r="36" hidden="1" spans="1:7">
      <c r="A36" s="2" t="s">
        <v>54</v>
      </c>
      <c r="B36" s="6" t="s">
        <v>53</v>
      </c>
      <c r="C36" s="4">
        <v>82481429</v>
      </c>
      <c r="D36" s="4">
        <v>193997</v>
      </c>
    </row>
    <row r="37" spans="1:7">
      <c r="A37" s="2" t="s">
        <v>55</v>
      </c>
      <c r="B37" s="9" t="s">
        <v>56</v>
      </c>
      <c r="C37" s="4">
        <v>58684994</v>
      </c>
      <c r="D37" s="11">
        <v>194612</v>
      </c>
      <c r="E37" s="4">
        <f>C37/(C37+C38+C39+C40)</f>
        <v>0.386548398894434</v>
      </c>
      <c r="F37" s="4">
        <f>D37/(D37+D38+D39+D40)</f>
        <v>0.275980407450161</v>
      </c>
      <c r="G37" s="4">
        <f>F37/E37</f>
        <v>0.713960808632222</v>
      </c>
    </row>
    <row r="38" spans="1:7">
      <c r="A38" s="2" t="s">
        <v>57</v>
      </c>
      <c r="B38" s="9" t="s">
        <v>56</v>
      </c>
      <c r="C38" s="4">
        <v>30642470</v>
      </c>
      <c r="D38" s="11">
        <v>227820</v>
      </c>
      <c r="E38" s="4">
        <f>C38/(C37+C38+C39+C40)</f>
        <v>0.201836907688373</v>
      </c>
      <c r="F38" s="4">
        <f>D38/(D37+D38+D39+D40)</f>
        <v>0.323072865112612</v>
      </c>
      <c r="G38" s="4">
        <f>F38/E38</f>
        <v>1.60066297493728</v>
      </c>
    </row>
    <row r="39" spans="1:7">
      <c r="A39" s="8" t="s">
        <v>58</v>
      </c>
      <c r="B39" s="9" t="s">
        <v>56</v>
      </c>
      <c r="C39" s="4">
        <v>9041539</v>
      </c>
      <c r="D39" s="11">
        <v>82465</v>
      </c>
      <c r="E39" s="4">
        <f>C39/(C37+C38+C39+C40)</f>
        <v>0.059555129612718</v>
      </c>
      <c r="F39" s="4">
        <f>D39/(D37+D38+D39+D40)</f>
        <v>0.116944095432848</v>
      </c>
      <c r="G39" s="4">
        <f>F39/E39</f>
        <v>1.96362758662983</v>
      </c>
    </row>
    <row r="40" spans="1:7">
      <c r="A40" s="2" t="s">
        <v>59</v>
      </c>
      <c r="B40" s="9" t="s">
        <v>56</v>
      </c>
      <c r="C40" s="4">
        <v>53448969</v>
      </c>
      <c r="D40" s="11">
        <v>200269</v>
      </c>
      <c r="E40" s="4">
        <f>C40/(C37+C38+C39+C40)</f>
        <v>0.352059563804475</v>
      </c>
      <c r="F40" s="4">
        <f>D40/(D37+D38+D39+D40)</f>
        <v>0.284002632004379</v>
      </c>
      <c r="G40" s="4">
        <f>F40/E40</f>
        <v>0.806689154912738</v>
      </c>
    </row>
    <row r="41" hidden="1" spans="1:7">
      <c r="A41" s="2" t="s">
        <v>60</v>
      </c>
      <c r="B41" s="6" t="s">
        <v>61</v>
      </c>
      <c r="C41" s="4">
        <v>58618183</v>
      </c>
      <c r="D41" s="4">
        <v>144046</v>
      </c>
    </row>
    <row r="42" hidden="1" spans="1:7">
      <c r="A42" s="2" t="s">
        <v>62</v>
      </c>
      <c r="B42" s="6" t="s">
        <v>61</v>
      </c>
      <c r="C42" s="4">
        <v>61178284</v>
      </c>
      <c r="D42" s="4">
        <v>392170</v>
      </c>
    </row>
    <row r="43" spans="1:7">
      <c r="A43" s="2" t="s">
        <v>63</v>
      </c>
      <c r="B43" s="7" t="s">
        <v>64</v>
      </c>
      <c r="C43" s="4">
        <v>62083803</v>
      </c>
      <c r="D43" s="10">
        <v>135534</v>
      </c>
      <c r="E43" s="4">
        <f>C43/(C43+C44+C45+C46+C47+C48)</f>
        <v>0.415907641521257</v>
      </c>
      <c r="F43" s="4">
        <f>D43/(D43+D44+D45+D46+D47+D48)</f>
        <v>0.214092774483384</v>
      </c>
      <c r="G43" s="4">
        <f t="shared" ref="G43:G62" si="1">F43/E43</f>
        <v>0.514760377328728</v>
      </c>
    </row>
    <row r="44" spans="1:7">
      <c r="A44" s="2" t="s">
        <v>65</v>
      </c>
      <c r="B44" s="7" t="s">
        <v>64</v>
      </c>
      <c r="C44" s="4">
        <v>53575819</v>
      </c>
      <c r="D44" s="10">
        <v>132517</v>
      </c>
      <c r="E44" s="4">
        <f>C44/(C43+C44+C45+C46+C47+C48)</f>
        <v>0.358911526777117</v>
      </c>
      <c r="F44" s="4">
        <f>D44/(D43+D44+D45+D46+D47+D48)</f>
        <v>0.20932704853553</v>
      </c>
      <c r="G44" s="4">
        <f t="shared" si="1"/>
        <v>0.583227433276396</v>
      </c>
    </row>
    <row r="45" spans="1:7">
      <c r="A45" s="8" t="s">
        <v>66</v>
      </c>
      <c r="B45" s="7" t="s">
        <v>64</v>
      </c>
      <c r="C45" s="4">
        <v>8801848</v>
      </c>
      <c r="D45" s="10">
        <v>68536</v>
      </c>
      <c r="E45" s="4">
        <f>C45/(C43+C44+C45+C46+C47+C48)</f>
        <v>0.0589647487076234</v>
      </c>
      <c r="F45" s="4">
        <f>D45/(D43+D44+D45+D46+D47+D48)</f>
        <v>0.108261118184317</v>
      </c>
      <c r="G45" s="4">
        <f t="shared" si="1"/>
        <v>1.83603119757415</v>
      </c>
    </row>
    <row r="46" spans="1:7">
      <c r="A46" s="2" t="s">
        <v>67</v>
      </c>
      <c r="B46" s="7" t="s">
        <v>64</v>
      </c>
      <c r="C46" s="4">
        <v>7235901</v>
      </c>
      <c r="D46" s="10">
        <v>117245</v>
      </c>
      <c r="E46" s="4">
        <f>C46/(C43+C44+C45+C46+C47+C48)</f>
        <v>0.0484742617843708</v>
      </c>
      <c r="F46" s="4">
        <f>D46/(D43+D44+D45+D46+D47+D48)</f>
        <v>0.185203029087198</v>
      </c>
      <c r="G46" s="4">
        <f t="shared" si="1"/>
        <v>3.8206467157982</v>
      </c>
    </row>
    <row r="47" spans="1:7">
      <c r="A47" s="2" t="s">
        <v>68</v>
      </c>
      <c r="B47" s="7" t="s">
        <v>64</v>
      </c>
      <c r="C47" s="4">
        <v>9193051</v>
      </c>
      <c r="D47" s="10">
        <v>129183</v>
      </c>
      <c r="E47" s="4">
        <f>C47/(C43+C44+C45+C46+C47+C48)</f>
        <v>0.0615854695595023</v>
      </c>
      <c r="F47" s="4">
        <f>D47/(D43+D44+D45+D46+D47+D48)</f>
        <v>0.204060581743968</v>
      </c>
      <c r="G47" s="4">
        <f t="shared" si="1"/>
        <v>3.31345337144519</v>
      </c>
    </row>
    <row r="48" spans="1:7">
      <c r="A48" s="8" t="s">
        <v>69</v>
      </c>
      <c r="B48" s="7" t="s">
        <v>64</v>
      </c>
      <c r="C48" s="4">
        <v>8382630</v>
      </c>
      <c r="D48" s="10">
        <v>50047</v>
      </c>
      <c r="E48" s="4">
        <f>C48/(C43+C44+C45+C46+C47+C48)</f>
        <v>0.0561563516501291</v>
      </c>
      <c r="F48" s="4">
        <f>D48/(D43+D44+D45+D46+D47+D48)</f>
        <v>0.0790554479656021</v>
      </c>
      <c r="G48" s="4">
        <f t="shared" si="1"/>
        <v>1.40777393193456</v>
      </c>
    </row>
    <row r="49" spans="1:7">
      <c r="A49" s="2" t="s">
        <v>70</v>
      </c>
      <c r="B49" s="9" t="s">
        <v>71</v>
      </c>
      <c r="C49" s="4">
        <v>41791109</v>
      </c>
      <c r="D49" s="11">
        <v>223505</v>
      </c>
      <c r="E49" s="4">
        <f>C49/(C49+C50+C51+C52+C53+C54)</f>
        <v>0.152225672785652</v>
      </c>
      <c r="F49" s="4">
        <f>D49/(D49+D50+D51+D52+D53+D54)</f>
        <v>0.239945849673799</v>
      </c>
      <c r="G49" s="4">
        <f t="shared" si="1"/>
        <v>1.57625087334424</v>
      </c>
    </row>
    <row r="50" spans="1:7">
      <c r="A50" s="2" t="s">
        <v>72</v>
      </c>
      <c r="B50" s="9" t="s">
        <v>71</v>
      </c>
      <c r="C50" s="4">
        <v>49555949</v>
      </c>
      <c r="D50" s="11">
        <v>142009</v>
      </c>
      <c r="E50" s="4">
        <f>C50/(C49+C50+C51+C52+C53+C54)</f>
        <v>0.180509392011025</v>
      </c>
      <c r="F50" s="4">
        <f>D50/(D49+D50+D51+D52+D53+D54)</f>
        <v>0.152455068863455</v>
      </c>
      <c r="G50" s="4">
        <f t="shared" si="1"/>
        <v>0.844582473881158</v>
      </c>
    </row>
    <row r="51" spans="1:7">
      <c r="A51" s="2" t="s">
        <v>73</v>
      </c>
      <c r="B51" s="9" t="s">
        <v>71</v>
      </c>
      <c r="C51" s="4">
        <v>61183129</v>
      </c>
      <c r="D51" s="11">
        <v>142784</v>
      </c>
      <c r="E51" s="4">
        <f>C51/(C49+C50+C51+C52+C53+C54)</f>
        <v>0.222861828700366</v>
      </c>
      <c r="F51" s="4">
        <f>D51/(D49+D50+D51+D52+D53+D54)</f>
        <v>0.153287077245805</v>
      </c>
      <c r="G51" s="4">
        <f t="shared" si="1"/>
        <v>0.687812166577422</v>
      </c>
    </row>
    <row r="52" spans="1:7">
      <c r="A52" s="2" t="s">
        <v>74</v>
      </c>
      <c r="B52" s="9" t="s">
        <v>71</v>
      </c>
      <c r="C52" s="4">
        <v>50727267</v>
      </c>
      <c r="D52" s="11">
        <v>198104</v>
      </c>
      <c r="E52" s="4">
        <f>C52/(C49+C50+C51+C52+C53+C54)</f>
        <v>0.184775961500625</v>
      </c>
      <c r="F52" s="4">
        <f>D52/(D49+D50+D51+D52+D53+D54)</f>
        <v>0.212676372357568</v>
      </c>
      <c r="G52" s="4">
        <f t="shared" si="1"/>
        <v>1.15099589053877</v>
      </c>
    </row>
    <row r="53" spans="1:7">
      <c r="A53" s="8" t="s">
        <v>75</v>
      </c>
      <c r="B53" s="9" t="s">
        <v>71</v>
      </c>
      <c r="C53" s="4">
        <v>8866142</v>
      </c>
      <c r="D53" s="11">
        <v>51218</v>
      </c>
      <c r="E53" s="4">
        <f>C53/(C49+C50+C51+C52+C53+C54)</f>
        <v>0.0322952528243059</v>
      </c>
      <c r="F53" s="4">
        <f>D53/(D49+D50+D51+D52+D53+D54)</f>
        <v>0.0549855552609232</v>
      </c>
      <c r="G53" s="4">
        <f t="shared" si="1"/>
        <v>1.70258940408543</v>
      </c>
    </row>
    <row r="54" spans="1:7">
      <c r="A54" s="2" t="s">
        <v>76</v>
      </c>
      <c r="B54" s="9" t="s">
        <v>71</v>
      </c>
      <c r="C54" s="4">
        <v>62410313</v>
      </c>
      <c r="D54" s="11">
        <v>173861</v>
      </c>
      <c r="E54" s="4">
        <f>C54/(C49+C50+C51+C52+C53+C54)</f>
        <v>0.227331892178026</v>
      </c>
      <c r="F54" s="4">
        <f>D54/(D49+D50+D51+D52+D53+D54)</f>
        <v>0.186650076598449</v>
      </c>
      <c r="G54" s="4">
        <f t="shared" si="1"/>
        <v>0.821046597598728</v>
      </c>
    </row>
    <row r="55" spans="1:7">
      <c r="A55" s="2" t="s">
        <v>77</v>
      </c>
      <c r="B55" s="7" t="s">
        <v>78</v>
      </c>
      <c r="C55" s="4">
        <v>57049211</v>
      </c>
      <c r="D55" s="10">
        <v>170193</v>
      </c>
      <c r="E55" s="4">
        <f>C55/(C55+C56+C57+C58)</f>
        <v>0.379909094387679</v>
      </c>
      <c r="F55" s="4">
        <f>D55/(D55+D56+D57+D58)</f>
        <v>0.286214232260126</v>
      </c>
      <c r="G55" s="4">
        <f t="shared" si="1"/>
        <v>0.753375574547468</v>
      </c>
    </row>
    <row r="56" spans="1:7">
      <c r="A56" s="2" t="s">
        <v>79</v>
      </c>
      <c r="B56" s="7" t="s">
        <v>78</v>
      </c>
      <c r="C56" s="4">
        <v>35000877</v>
      </c>
      <c r="D56" s="10">
        <v>206970</v>
      </c>
      <c r="E56" s="4">
        <f>C56/(C55+C56+C57+C58)</f>
        <v>0.23308212770628</v>
      </c>
      <c r="F56" s="4">
        <f>D56/(D55+D56+D57+D58)</f>
        <v>0.348062256678467</v>
      </c>
      <c r="G56" s="4">
        <f t="shared" si="1"/>
        <v>1.49330306919576</v>
      </c>
    </row>
    <row r="57" spans="1:7">
      <c r="A57" s="8" t="s">
        <v>80</v>
      </c>
      <c r="B57" s="7" t="s">
        <v>78</v>
      </c>
      <c r="C57" s="4">
        <v>8381469</v>
      </c>
      <c r="D57" s="10">
        <v>66949</v>
      </c>
      <c r="E57" s="4">
        <f>C57/(C55+C56+C57+C58)</f>
        <v>0.0558149050900705</v>
      </c>
      <c r="F57" s="4">
        <f>D57/(D55+D56+D57+D58)</f>
        <v>0.11258839456137</v>
      </c>
      <c r="G57" s="4">
        <f t="shared" si="1"/>
        <v>2.01717434401585</v>
      </c>
    </row>
    <row r="58" spans="1:7">
      <c r="A58" s="2" t="s">
        <v>81</v>
      </c>
      <c r="B58" s="7" t="s">
        <v>78</v>
      </c>
      <c r="C58" s="4">
        <v>49733869</v>
      </c>
      <c r="D58" s="10">
        <v>150523</v>
      </c>
      <c r="E58" s="4">
        <f>C58/(C55+C56+C57+C58)</f>
        <v>0.33119387281597</v>
      </c>
      <c r="F58" s="4">
        <f>D58/(D55+D56+D57+D58)</f>
        <v>0.253135116500038</v>
      </c>
      <c r="G58" s="4">
        <f t="shared" si="1"/>
        <v>0.764310989052306</v>
      </c>
    </row>
    <row r="59" spans="1:7">
      <c r="A59" s="8" t="s">
        <v>82</v>
      </c>
      <c r="B59" s="9" t="s">
        <v>83</v>
      </c>
      <c r="C59" s="4">
        <v>35079638</v>
      </c>
      <c r="D59" s="11">
        <v>80148</v>
      </c>
      <c r="E59" s="4">
        <f>C59/(C59+C60+C61+C62)</f>
        <v>0.231657575928073</v>
      </c>
      <c r="F59" s="4">
        <f>D59/(D59+D60+D61+D62)</f>
        <v>0.119992634079956</v>
      </c>
      <c r="G59" s="4">
        <f t="shared" si="1"/>
        <v>0.517974141787673</v>
      </c>
    </row>
    <row r="60" spans="1:7">
      <c r="A60" s="2" t="s">
        <v>84</v>
      </c>
      <c r="B60" s="9" t="s">
        <v>83</v>
      </c>
      <c r="C60" s="4">
        <v>28813242</v>
      </c>
      <c r="D60" s="11">
        <v>156734</v>
      </c>
      <c r="E60" s="4">
        <f>C60/(C59+C60+C61+C62)</f>
        <v>0.190275788944827</v>
      </c>
      <c r="F60" s="4">
        <f>D60/(D59+D60+D61+D62)</f>
        <v>0.234652461819233</v>
      </c>
      <c r="G60" s="4">
        <f t="shared" si="1"/>
        <v>1.23322290828747</v>
      </c>
    </row>
    <row r="61" spans="1:7">
      <c r="A61" s="2" t="s">
        <v>85</v>
      </c>
      <c r="B61" s="9" t="s">
        <v>83</v>
      </c>
      <c r="C61" s="4">
        <v>42530023</v>
      </c>
      <c r="D61" s="11">
        <v>307993</v>
      </c>
      <c r="E61" s="4">
        <f>C61/(C59+C60+C61+C62)</f>
        <v>0.280858144327065</v>
      </c>
      <c r="F61" s="4">
        <f>D61/(D59+D60+D61+D62)</f>
        <v>0.461108091882367</v>
      </c>
      <c r="G61" s="4">
        <f t="shared" si="1"/>
        <v>1.64178287579013</v>
      </c>
    </row>
    <row r="62" spans="1:7">
      <c r="A62" s="2" t="s">
        <v>86</v>
      </c>
      <c r="B62" s="9" t="s">
        <v>83</v>
      </c>
      <c r="C62" s="4">
        <v>45005937</v>
      </c>
      <c r="D62" s="11">
        <v>123066</v>
      </c>
      <c r="E62" s="4">
        <f>C62/(C59+C60+C61+C62)</f>
        <v>0.297208490800035</v>
      </c>
      <c r="F62" s="4">
        <f>D62/(D59+D60+D61+D62)</f>
        <v>0.184246812218444</v>
      </c>
      <c r="G62" s="4">
        <f t="shared" si="1"/>
        <v>0.619924456809706</v>
      </c>
    </row>
    <row r="63" hidden="1" spans="1:7">
      <c r="A63" s="2" t="s">
        <v>87</v>
      </c>
      <c r="B63" s="6" t="s">
        <v>88</v>
      </c>
      <c r="C63" s="4">
        <v>60259979</v>
      </c>
      <c r="D63" s="4">
        <v>134173</v>
      </c>
    </row>
    <row r="64" hidden="1" spans="1:7">
      <c r="A64" s="2" t="s">
        <v>89</v>
      </c>
      <c r="B64" s="6" t="s">
        <v>90</v>
      </c>
      <c r="C64" s="4">
        <v>34998740</v>
      </c>
      <c r="D64" s="4">
        <v>164285</v>
      </c>
    </row>
    <row r="65" hidden="1" spans="1:4">
      <c r="A65" s="2" t="s">
        <v>91</v>
      </c>
      <c r="B65" s="6" t="s">
        <v>90</v>
      </c>
      <c r="C65" s="4">
        <v>58682228</v>
      </c>
      <c r="D65" s="4">
        <v>135100</v>
      </c>
    </row>
  </sheetData>
  <autoFilter xmlns:etc="http://www.wps.cn/officeDocument/2017/etCustomData" ref="A1:C65" etc:filterBottomFollowUsedRange="0">
    <filterColumn colId="0">
      <colorFilter cellColor="0" dxfId="0"/>
      <extLst>
        <colorFilter cellColor="0" dxfId="0"/>
        <colorFilter cellColor="0" dxfId="1"/>
        <dxfs count="2">
          <dxf>
            <fill>
              <patternFill patternType="solid">
                <fgColor auto="1"/>
                <bgColor indexed="65"/>
              </patternFill>
            </fill>
          </dxf>
          <dxf>
            <fill>
              <patternFill patternType="solid">
                <fgColor rgb="FFFF0000"/>
                <bgColor rgb="FFFFFFFF"/>
              </patternFill>
            </fill>
          </dxf>
        </dxfs>
      </extLst>
    </filterColumn>
    <filterColumn colId="1">
      <colorFilter dxfId="1"/>
      <extLst>
        <colorFilter dxfId="0"/>
        <colorFilter dxfId="1"/>
        <dxfs count="2">
          <dxf>
            <fill>
              <patternFill patternType="solid">
                <fgColor rgb="FF00B0F0"/>
                <bgColor rgb="FF00B0F0"/>
              </patternFill>
            </fill>
          </dxf>
          <dxf>
            <fill>
              <patternFill patternType="solid">
                <fgColor rgb="FFFFFF00"/>
                <bgColor rgb="FFFFFF00"/>
              </patternFill>
            </fill>
          </dxf>
        </dxfs>
      </extLst>
    </filterColumn>
    <sortState ref="A1:C65">
      <sortCondition ref="B2"/>
    </sortState>
    <extLst/>
  </autoFilter>
  <sortState ref="A2:E65">
    <sortCondition ref="B2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65"/>
  <sheetViews>
    <sheetView tabSelected="1" workbookViewId="0">
      <selection activeCell="K45" sqref="K45"/>
    </sheetView>
  </sheetViews>
  <sheetFormatPr defaultColWidth="9" defaultRowHeight="15" outlineLevelCol="6"/>
  <cols>
    <col min="1" max="1" width="11.125" style="2" customWidth="1"/>
    <col min="2" max="2" width="16" style="3" customWidth="1"/>
    <col min="3" max="3" width="11" style="4" customWidth="1"/>
    <col min="4" max="4" width="16.25" style="4" customWidth="1"/>
    <col min="5" max="5" width="11.75" style="4" customWidth="1"/>
    <col min="6" max="7" width="11.125" style="4"/>
    <col min="8" max="16384" width="9" style="4"/>
  </cols>
  <sheetData>
    <row r="1" s="1" customFormat="1" ht="85.5" spans="1: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hidden="1" spans="1:7">
      <c r="A2" s="2" t="s">
        <v>7</v>
      </c>
      <c r="B2" s="6" t="s">
        <v>8</v>
      </c>
      <c r="C2" s="4">
        <v>50295263</v>
      </c>
      <c r="D2" s="6">
        <v>6432</v>
      </c>
    </row>
    <row r="3" hidden="1" spans="1:7">
      <c r="A3" s="2" t="s">
        <v>9</v>
      </c>
      <c r="B3" s="6" t="s">
        <v>8</v>
      </c>
      <c r="C3" s="4">
        <v>36103056</v>
      </c>
      <c r="D3" s="6">
        <v>5036</v>
      </c>
    </row>
    <row r="4" hidden="1" spans="1:7">
      <c r="A4" s="2" t="s">
        <v>10</v>
      </c>
      <c r="B4" s="6" t="s">
        <v>8</v>
      </c>
      <c r="C4" s="4">
        <v>52311805</v>
      </c>
      <c r="D4" s="6">
        <v>10988</v>
      </c>
    </row>
    <row r="5" spans="1:7">
      <c r="A5" s="2" t="s">
        <v>11</v>
      </c>
      <c r="B5" s="7" t="s">
        <v>12</v>
      </c>
      <c r="C5" s="4">
        <v>37159454</v>
      </c>
      <c r="D5" s="7">
        <v>197117</v>
      </c>
      <c r="E5" s="4">
        <f>C5/(C5+C6+C7+C8)</f>
        <v>0.34152182855606</v>
      </c>
      <c r="F5" s="4">
        <f>D5/(D5+D6+D7+D8)</f>
        <v>0.237452311858461</v>
      </c>
      <c r="G5" s="4">
        <f>F5/E5</f>
        <v>0.695277115557737</v>
      </c>
    </row>
    <row r="6" spans="1:7">
      <c r="A6" s="2" t="s">
        <v>13</v>
      </c>
      <c r="B6" s="7" t="s">
        <v>12</v>
      </c>
      <c r="C6" s="4">
        <v>29486648</v>
      </c>
      <c r="D6" s="7">
        <v>310115</v>
      </c>
      <c r="E6" s="4">
        <f>C6/(C5+C6+C7+C8)</f>
        <v>0.271003280698066</v>
      </c>
      <c r="F6" s="4">
        <f>D6/(D5+D6+D7+D8)</f>
        <v>0.373572668476015</v>
      </c>
      <c r="G6" s="4">
        <f>F6/E6</f>
        <v>1.37848024390607</v>
      </c>
    </row>
    <row r="7" spans="1:7">
      <c r="A7" s="8" t="s">
        <v>14</v>
      </c>
      <c r="B7" s="7" t="s">
        <v>12</v>
      </c>
      <c r="C7" s="4">
        <v>4634232</v>
      </c>
      <c r="D7" s="7">
        <v>79401</v>
      </c>
      <c r="E7" s="4">
        <f>C7/(C5+C6+C7+C8)</f>
        <v>0.0425918902520205</v>
      </c>
      <c r="F7" s="4">
        <f>D7/(D5+D6+D7+D8)</f>
        <v>0.095648528609271</v>
      </c>
      <c r="G7" s="4">
        <f>F7/E7</f>
        <v>2.2456981374461</v>
      </c>
    </row>
    <row r="8" spans="1:7">
      <c r="A8" s="2" t="s">
        <v>15</v>
      </c>
      <c r="B8" s="7" t="s">
        <v>12</v>
      </c>
      <c r="C8" s="4">
        <v>37525168</v>
      </c>
      <c r="D8" s="7">
        <v>243500</v>
      </c>
      <c r="E8" s="4">
        <f>C8/(C5+C6+C7+C8)</f>
        <v>0.344883000493854</v>
      </c>
      <c r="F8" s="4">
        <f>D8/(D5+D6+D7+D8)</f>
        <v>0.293326491056252</v>
      </c>
      <c r="G8" s="4">
        <f>F8/E8</f>
        <v>0.850510145864612</v>
      </c>
    </row>
    <row r="9" hidden="1" spans="1:7">
      <c r="A9" s="2" t="s">
        <v>16</v>
      </c>
      <c r="B9" s="6" t="s">
        <v>17</v>
      </c>
      <c r="C9" s="4">
        <v>37833995</v>
      </c>
      <c r="D9" s="6">
        <v>146029</v>
      </c>
    </row>
    <row r="10" hidden="1" spans="1:7">
      <c r="A10" s="2" t="s">
        <v>18</v>
      </c>
      <c r="B10" s="6" t="s">
        <v>17</v>
      </c>
      <c r="C10" s="4">
        <v>56194868</v>
      </c>
      <c r="D10" s="6">
        <v>143543</v>
      </c>
    </row>
    <row r="11" hidden="1" spans="1:7">
      <c r="A11" s="2" t="s">
        <v>19</v>
      </c>
      <c r="B11" s="6" t="s">
        <v>20</v>
      </c>
      <c r="C11" s="4">
        <v>28100535</v>
      </c>
      <c r="D11" s="6">
        <v>312478</v>
      </c>
    </row>
    <row r="12" hidden="1" spans="1:7">
      <c r="A12" s="2" t="s">
        <v>21</v>
      </c>
      <c r="B12" s="6" t="s">
        <v>20</v>
      </c>
      <c r="C12" s="4">
        <v>37851589</v>
      </c>
      <c r="D12" s="6">
        <v>264292</v>
      </c>
    </row>
    <row r="13" hidden="1" spans="1:7">
      <c r="A13" s="2" t="s">
        <v>22</v>
      </c>
      <c r="B13" s="6" t="s">
        <v>23</v>
      </c>
      <c r="C13" s="4">
        <v>53604870</v>
      </c>
      <c r="D13" s="6">
        <v>350575</v>
      </c>
    </row>
    <row r="14" hidden="1" spans="1:7">
      <c r="A14" s="2" t="s">
        <v>24</v>
      </c>
      <c r="B14" s="6" t="s">
        <v>23</v>
      </c>
      <c r="C14" s="4">
        <v>42142163</v>
      </c>
      <c r="D14" s="6">
        <v>482773</v>
      </c>
    </row>
    <row r="15" hidden="1" spans="1:7">
      <c r="A15" s="2" t="s">
        <v>25</v>
      </c>
      <c r="B15" s="6" t="s">
        <v>26</v>
      </c>
      <c r="C15" s="4">
        <v>66524195</v>
      </c>
      <c r="D15" s="6">
        <v>251888</v>
      </c>
    </row>
    <row r="16" hidden="1" spans="1:7">
      <c r="A16" s="2" t="s">
        <v>27</v>
      </c>
      <c r="B16" s="6" t="s">
        <v>26</v>
      </c>
      <c r="C16" s="4">
        <v>70925783</v>
      </c>
      <c r="D16" s="6">
        <v>210520</v>
      </c>
    </row>
    <row r="17" hidden="1" spans="1:7">
      <c r="A17" s="2" t="s">
        <v>28</v>
      </c>
      <c r="B17" s="6" t="s">
        <v>29</v>
      </c>
      <c r="C17" s="4">
        <v>44184435</v>
      </c>
      <c r="D17" s="6">
        <v>206184</v>
      </c>
    </row>
    <row r="18" hidden="1" spans="1:7">
      <c r="A18" s="2" t="s">
        <v>30</v>
      </c>
      <c r="B18" s="6" t="s">
        <v>29</v>
      </c>
      <c r="C18" s="4">
        <v>27790435</v>
      </c>
      <c r="D18" s="6">
        <v>249993</v>
      </c>
    </row>
    <row r="19" hidden="1" spans="1:7">
      <c r="A19" s="2" t="s">
        <v>31</v>
      </c>
      <c r="B19" s="6" t="s">
        <v>29</v>
      </c>
      <c r="C19" s="4">
        <v>26715140</v>
      </c>
      <c r="D19" s="6">
        <v>181820</v>
      </c>
    </row>
    <row r="20" hidden="1" spans="1:7">
      <c r="A20" s="2" t="s">
        <v>32</v>
      </c>
      <c r="B20" s="6" t="s">
        <v>29</v>
      </c>
      <c r="C20" s="4">
        <v>31677175</v>
      </c>
      <c r="D20" s="6">
        <v>139589</v>
      </c>
    </row>
    <row r="21" hidden="1" spans="1:7">
      <c r="A21" s="2" t="s">
        <v>33</v>
      </c>
      <c r="B21" s="6" t="s">
        <v>34</v>
      </c>
      <c r="C21" s="4">
        <v>40154530</v>
      </c>
      <c r="D21" s="6">
        <v>185895</v>
      </c>
    </row>
    <row r="22" hidden="1" spans="1:7">
      <c r="A22" s="2" t="s">
        <v>35</v>
      </c>
      <c r="B22" s="6" t="s">
        <v>34</v>
      </c>
      <c r="C22" s="4">
        <v>56100840</v>
      </c>
      <c r="D22" s="6">
        <v>139395</v>
      </c>
    </row>
    <row r="23" spans="1:7">
      <c r="A23" s="8" t="s">
        <v>36</v>
      </c>
      <c r="B23" s="9" t="s">
        <v>37</v>
      </c>
      <c r="C23" s="4">
        <v>48873921</v>
      </c>
      <c r="D23" s="9">
        <v>94796</v>
      </c>
      <c r="E23" s="4">
        <f>C23/(C23+C24+C25)</f>
        <v>0.325578589575202</v>
      </c>
      <c r="F23" s="4">
        <f>D23/(D23+D24+D25)</f>
        <v>0.174818765410242</v>
      </c>
      <c r="G23" s="4">
        <f>F23/E23</f>
        <v>0.536947978177362</v>
      </c>
    </row>
    <row r="24" spans="1:7">
      <c r="A24" s="2" t="s">
        <v>38</v>
      </c>
      <c r="B24" s="9" t="s">
        <v>37</v>
      </c>
      <c r="C24" s="4">
        <v>35566016</v>
      </c>
      <c r="D24" s="9">
        <v>258553</v>
      </c>
      <c r="E24" s="4">
        <f>C24/(C23+C24+C25)</f>
        <v>0.236926628540589</v>
      </c>
      <c r="F24" s="4">
        <f>D24/(D23+D24+D25)</f>
        <v>0.4768124842094</v>
      </c>
      <c r="G24" s="4">
        <f>F24/E24</f>
        <v>2.012490057139</v>
      </c>
    </row>
    <row r="25" spans="1:7">
      <c r="A25" s="2" t="s">
        <v>39</v>
      </c>
      <c r="B25" s="9" t="s">
        <v>37</v>
      </c>
      <c r="C25" s="4">
        <v>65674114</v>
      </c>
      <c r="D25" s="9">
        <v>188904</v>
      </c>
      <c r="E25" s="4">
        <f>C25/(C23+C24+C25)</f>
        <v>0.437494781884209</v>
      </c>
      <c r="F25" s="4">
        <f>D25/(D23+D24+D25)</f>
        <v>0.348368750380358</v>
      </c>
      <c r="G25" s="4">
        <f>F25/E25</f>
        <v>0.796280926780425</v>
      </c>
    </row>
    <row r="26" hidden="1" spans="1:7">
      <c r="A26" s="2" t="s">
        <v>40</v>
      </c>
      <c r="B26" s="6" t="s">
        <v>41</v>
      </c>
      <c r="C26" s="4">
        <v>59774854</v>
      </c>
      <c r="D26" s="6">
        <v>286912</v>
      </c>
    </row>
    <row r="27" hidden="1" spans="1:7">
      <c r="A27" s="2" t="s">
        <v>42</v>
      </c>
      <c r="B27" s="6" t="s">
        <v>41</v>
      </c>
      <c r="C27" s="4">
        <v>57039118</v>
      </c>
      <c r="D27" s="6">
        <v>405614</v>
      </c>
    </row>
    <row r="28" spans="1:7">
      <c r="A28" s="8" t="s">
        <v>43</v>
      </c>
      <c r="B28" s="7" t="s">
        <v>44</v>
      </c>
      <c r="C28" s="4">
        <v>37563921</v>
      </c>
      <c r="D28" s="7">
        <v>100068</v>
      </c>
      <c r="E28" s="4">
        <f>C28/(C28+C29+C30+C31+C32+C33)</f>
        <v>0.1275007548438</v>
      </c>
      <c r="F28" s="4">
        <f>D28/(D28+D29+D30+D31+D32+D33)</f>
        <v>0.0815544804923847</v>
      </c>
      <c r="G28" s="4">
        <f t="shared" ref="G28:G33" si="0">F28/E28</f>
        <v>0.639639197370215</v>
      </c>
    </row>
    <row r="29" spans="1:7">
      <c r="A29" s="2" t="s">
        <v>45</v>
      </c>
      <c r="B29" s="7" t="s">
        <v>44</v>
      </c>
      <c r="C29" s="4">
        <v>45239729</v>
      </c>
      <c r="D29" s="7">
        <v>239027</v>
      </c>
      <c r="E29" s="4">
        <f>C29/(C28+C29+C30+C31+C32+C33)</f>
        <v>0.153554246811161</v>
      </c>
      <c r="F29" s="4">
        <f>D29/(D28+D29+D30+D31+D32+D33)</f>
        <v>0.194804760849155</v>
      </c>
      <c r="G29" s="4">
        <f t="shared" si="0"/>
        <v>1.26863805394274</v>
      </c>
    </row>
    <row r="30" spans="1:7">
      <c r="A30" s="2" t="s">
        <v>46</v>
      </c>
      <c r="B30" s="7" t="s">
        <v>44</v>
      </c>
      <c r="C30" s="4">
        <v>54760526</v>
      </c>
      <c r="D30" s="7">
        <v>465594</v>
      </c>
      <c r="E30" s="4">
        <f>C30/(C28+C29+C30+C31+C32+C33)</f>
        <v>0.185870064007523</v>
      </c>
      <c r="F30" s="4">
        <f>D30/(D28+D29+D30+D31+D32+D33)</f>
        <v>0.37945473868141</v>
      </c>
      <c r="G30" s="4">
        <f t="shared" si="0"/>
        <v>2.04150539629691</v>
      </c>
    </row>
    <row r="31" spans="1:7">
      <c r="A31" s="2" t="s">
        <v>47</v>
      </c>
      <c r="B31" s="7" t="s">
        <v>44</v>
      </c>
      <c r="C31" s="4">
        <v>57371730</v>
      </c>
      <c r="D31" s="7">
        <v>167637</v>
      </c>
      <c r="E31" s="4">
        <f>C31/(C28+C29+C30+C31+C32+C33)</f>
        <v>0.194733102587844</v>
      </c>
      <c r="F31" s="4">
        <f>D31/(D28+D29+D30+D31+D32+D33)</f>
        <v>0.136622581107866</v>
      </c>
      <c r="G31" s="4">
        <f t="shared" si="0"/>
        <v>0.701588889060271</v>
      </c>
    </row>
    <row r="32" spans="1:7">
      <c r="A32" s="8" t="s">
        <v>48</v>
      </c>
      <c r="B32" s="7" t="s">
        <v>44</v>
      </c>
      <c r="C32" s="4">
        <v>49869250</v>
      </c>
      <c r="D32" s="7">
        <v>88286</v>
      </c>
      <c r="E32" s="4">
        <f>C32/(C28+C29+C30+C31+C32+C33)</f>
        <v>0.169267926489734</v>
      </c>
      <c r="F32" s="4">
        <f>D32/(D28+D29+D30+D31+D32+D33)</f>
        <v>0.071952261109952</v>
      </c>
      <c r="G32" s="4">
        <f t="shared" si="0"/>
        <v>0.425079119252494</v>
      </c>
    </row>
    <row r="33" spans="1:7">
      <c r="A33" s="2" t="s">
        <v>49</v>
      </c>
      <c r="B33" s="7" t="s">
        <v>44</v>
      </c>
      <c r="C33" s="4">
        <v>49812088</v>
      </c>
      <c r="D33" s="7">
        <v>166396</v>
      </c>
      <c r="E33" s="4">
        <f>C33/(C28+C29+C30+C31+C32+C33)</f>
        <v>0.169073905259938</v>
      </c>
      <c r="F33" s="4">
        <f>D33/(D28+D29+D30+D31+D32+D33)</f>
        <v>0.135611177759232</v>
      </c>
      <c r="G33" s="4">
        <f t="shared" si="0"/>
        <v>0.802082246522553</v>
      </c>
    </row>
    <row r="34" hidden="1" spans="1:7">
      <c r="A34" s="2" t="s">
        <v>50</v>
      </c>
      <c r="B34" s="6" t="s">
        <v>51</v>
      </c>
      <c r="C34" s="4">
        <v>50908024</v>
      </c>
      <c r="D34" s="6">
        <v>270046</v>
      </c>
    </row>
    <row r="35" hidden="1" spans="1:7">
      <c r="A35" s="2" t="s">
        <v>52</v>
      </c>
      <c r="B35" s="6" t="s">
        <v>53</v>
      </c>
      <c r="C35" s="4">
        <v>39805711</v>
      </c>
      <c r="D35" s="6">
        <v>240456</v>
      </c>
    </row>
    <row r="36" hidden="1" spans="1:7">
      <c r="A36" s="2" t="s">
        <v>54</v>
      </c>
      <c r="B36" s="6" t="s">
        <v>53</v>
      </c>
      <c r="C36" s="4">
        <v>57187683</v>
      </c>
      <c r="D36" s="6">
        <v>196935</v>
      </c>
    </row>
    <row r="37" spans="1:7">
      <c r="A37" s="2" t="s">
        <v>55</v>
      </c>
      <c r="B37" s="9" t="s">
        <v>56</v>
      </c>
      <c r="C37" s="4">
        <v>52497577</v>
      </c>
      <c r="D37" s="9">
        <v>217502</v>
      </c>
      <c r="E37" s="4">
        <f>C37/(C37+C38+C39+C40)</f>
        <v>0.384894572107729</v>
      </c>
      <c r="F37" s="4">
        <f>D37/(D37+D38+D39+D40)</f>
        <v>0.292675772051403</v>
      </c>
      <c r="G37" s="4">
        <f>F37/E37</f>
        <v>0.760405038836156</v>
      </c>
    </row>
    <row r="38" spans="1:7">
      <c r="A38" s="2" t="s">
        <v>57</v>
      </c>
      <c r="B38" s="9" t="s">
        <v>56</v>
      </c>
      <c r="C38" s="4">
        <v>26706177</v>
      </c>
      <c r="D38" s="9">
        <v>219696</v>
      </c>
      <c r="E38" s="4">
        <f>C38/(C37+C38+C39+C40)</f>
        <v>0.195800704650583</v>
      </c>
      <c r="F38" s="4">
        <f>D38/(D37+D38+D39+D40)</f>
        <v>0.29562806970329</v>
      </c>
      <c r="G38" s="4">
        <f>F38/E38</f>
        <v>1.50984170476227</v>
      </c>
    </row>
    <row r="39" spans="1:7">
      <c r="A39" s="8" t="s">
        <v>58</v>
      </c>
      <c r="B39" s="9" t="s">
        <v>56</v>
      </c>
      <c r="C39" s="4">
        <v>6562523</v>
      </c>
      <c r="D39" s="9">
        <v>75838</v>
      </c>
      <c r="E39" s="4">
        <f>C39/(C37+C38+C39+C40)</f>
        <v>0.0481142107193276</v>
      </c>
      <c r="F39" s="4">
        <f>D39/(D37+D38+D39+D40)</f>
        <v>0.102049384377313</v>
      </c>
      <c r="G39" s="4">
        <f>F39/E39</f>
        <v>2.12098219739307</v>
      </c>
    </row>
    <row r="40" spans="1:7">
      <c r="A40" s="2" t="s">
        <v>59</v>
      </c>
      <c r="B40" s="9" t="s">
        <v>56</v>
      </c>
      <c r="C40" s="4">
        <v>50628416</v>
      </c>
      <c r="D40" s="9">
        <v>230114</v>
      </c>
      <c r="E40" s="4">
        <f>C40/(C37+C38+C39+C40)</f>
        <v>0.37119051252236</v>
      </c>
      <c r="F40" s="4">
        <f>D40/(D37+D38+D39+D40)</f>
        <v>0.309646773867994</v>
      </c>
      <c r="G40" s="4">
        <f>F40/E40</f>
        <v>0.834199052566952</v>
      </c>
    </row>
    <row r="41" hidden="1" spans="1:7">
      <c r="A41" s="2" t="s">
        <v>60</v>
      </c>
      <c r="B41" s="6" t="s">
        <v>61</v>
      </c>
      <c r="C41" s="4">
        <v>50132370</v>
      </c>
      <c r="D41" s="6">
        <v>156821</v>
      </c>
    </row>
    <row r="42" hidden="1" spans="1:7">
      <c r="A42" s="2" t="s">
        <v>62</v>
      </c>
      <c r="B42" s="6" t="s">
        <v>61</v>
      </c>
      <c r="C42" s="4">
        <v>58309199</v>
      </c>
      <c r="D42" s="6">
        <v>419527</v>
      </c>
    </row>
    <row r="43" spans="1:7">
      <c r="A43" s="2" t="s">
        <v>63</v>
      </c>
      <c r="B43" s="7" t="s">
        <v>64</v>
      </c>
      <c r="C43" s="4">
        <v>57840797</v>
      </c>
      <c r="D43" s="7">
        <v>158453</v>
      </c>
      <c r="E43" s="4">
        <f>C43/(C43+C44+C45+C46+C47+C48)</f>
        <v>0.435545457860741</v>
      </c>
      <c r="F43" s="4">
        <f>D43/(D43+D44+D45+D46+D47+D48)</f>
        <v>0.234424284387002</v>
      </c>
      <c r="G43" s="4">
        <f t="shared" ref="G43:G62" si="1">F43/E43</f>
        <v>0.538231498357069</v>
      </c>
    </row>
    <row r="44" spans="1:7">
      <c r="A44" s="2" t="s">
        <v>65</v>
      </c>
      <c r="B44" s="7" t="s">
        <v>64</v>
      </c>
      <c r="C44" s="4">
        <v>48155625</v>
      </c>
      <c r="D44" s="7">
        <v>152485</v>
      </c>
      <c r="E44" s="4">
        <f>C44/(C43+C44+C45+C46+C47+C48)</f>
        <v>0.362615399977893</v>
      </c>
      <c r="F44" s="4">
        <f>D44/(D43+D44+D45+D46+D47+D48)</f>
        <v>0.22559488936626</v>
      </c>
      <c r="G44" s="4">
        <f t="shared" si="1"/>
        <v>0.622132676604506</v>
      </c>
    </row>
    <row r="45" spans="1:7">
      <c r="A45" s="8" t="s">
        <v>66</v>
      </c>
      <c r="B45" s="7" t="s">
        <v>64</v>
      </c>
      <c r="C45" s="4">
        <v>5490465</v>
      </c>
      <c r="D45" s="7">
        <v>78933</v>
      </c>
      <c r="E45" s="4">
        <f>C45/(C43+C44+C45+C46+C47+C48)</f>
        <v>0.0413436054882399</v>
      </c>
      <c r="F45" s="4">
        <f>D45/(D43+D44+D45+D46+D47+D48)</f>
        <v>0.116777921778188</v>
      </c>
      <c r="G45" s="4">
        <f t="shared" si="1"/>
        <v>2.82457033921256</v>
      </c>
    </row>
    <row r="46" spans="1:7">
      <c r="A46" s="2" t="s">
        <v>67</v>
      </c>
      <c r="B46" s="7" t="s">
        <v>64</v>
      </c>
      <c r="C46" s="4">
        <v>5729492</v>
      </c>
      <c r="D46" s="7">
        <v>109434</v>
      </c>
      <c r="E46" s="4">
        <f>C46/(C43+C44+C45+C46+C47+C48)</f>
        <v>0.0431434963880157</v>
      </c>
      <c r="F46" s="4">
        <f>D46/(D43+D44+D45+D46+D47+D48)</f>
        <v>0.161902817476521</v>
      </c>
      <c r="G46" s="4">
        <f t="shared" si="1"/>
        <v>3.7526587094479</v>
      </c>
    </row>
    <row r="47" spans="1:7">
      <c r="A47" s="2" t="s">
        <v>68</v>
      </c>
      <c r="B47" s="7" t="s">
        <v>64</v>
      </c>
      <c r="C47" s="4">
        <v>5969226</v>
      </c>
      <c r="D47" s="7">
        <v>121104</v>
      </c>
      <c r="E47" s="4">
        <f>C47/(C43+C44+C45+C46+C47+C48)</f>
        <v>0.044948711049819</v>
      </c>
      <c r="F47" s="4">
        <f>D47/(D43+D44+D45+D46+D47+D48)</f>
        <v>0.179168072150123</v>
      </c>
      <c r="G47" s="4">
        <f t="shared" si="1"/>
        <v>3.98605583932189</v>
      </c>
    </row>
    <row r="48" spans="1:7">
      <c r="A48" s="8" t="s">
        <v>69</v>
      </c>
      <c r="B48" s="7" t="s">
        <v>64</v>
      </c>
      <c r="C48" s="4">
        <v>9615222</v>
      </c>
      <c r="D48" s="7">
        <v>55515</v>
      </c>
      <c r="E48" s="4">
        <f>C48/(C43+C44+C45+C46+C47+C48)</f>
        <v>0.0724033292352916</v>
      </c>
      <c r="F48" s="4">
        <f>D48/(D43+D44+D45+D46+D47+D48)</f>
        <v>0.0821320148419053</v>
      </c>
      <c r="G48" s="4">
        <f t="shared" si="1"/>
        <v>1.13436793182532</v>
      </c>
    </row>
    <row r="49" spans="1:7">
      <c r="A49" s="2" t="s">
        <v>70</v>
      </c>
      <c r="B49" s="9" t="s">
        <v>71</v>
      </c>
      <c r="C49" s="4">
        <v>37450717</v>
      </c>
      <c r="D49" s="9">
        <v>238571</v>
      </c>
      <c r="E49" s="4">
        <f>C49/(C49+C50+C51+C52+C53+C54)</f>
        <v>0.142771464191233</v>
      </c>
      <c r="F49" s="4">
        <f>D49/(D49+D50+D51+D52+D53+D54)</f>
        <v>0.23155443743679</v>
      </c>
      <c r="G49" s="4">
        <f t="shared" si="1"/>
        <v>1.62185376992869</v>
      </c>
    </row>
    <row r="50" spans="1:7">
      <c r="A50" s="2" t="s">
        <v>72</v>
      </c>
      <c r="B50" s="9" t="s">
        <v>71</v>
      </c>
      <c r="C50" s="4">
        <v>48274741</v>
      </c>
      <c r="D50" s="9">
        <v>162211</v>
      </c>
      <c r="E50" s="4">
        <f>C50/(C49+C50+C51+C52+C53+C54)</f>
        <v>0.184035340525591</v>
      </c>
      <c r="F50" s="4">
        <f>D50/(D49+D50+D51+D52+D53+D54)</f>
        <v>0.15744024567554</v>
      </c>
      <c r="G50" s="4">
        <f t="shared" si="1"/>
        <v>0.855489196943925</v>
      </c>
    </row>
    <row r="51" spans="1:7">
      <c r="A51" s="2" t="s">
        <v>73</v>
      </c>
      <c r="B51" s="9" t="s">
        <v>71</v>
      </c>
      <c r="C51" s="4">
        <v>58188457</v>
      </c>
      <c r="D51" s="9">
        <v>153442</v>
      </c>
      <c r="E51" s="4">
        <f>C51/(C49+C50+C51+C52+C53+C54)</f>
        <v>0.221828895957282</v>
      </c>
      <c r="F51" s="4">
        <f>D51/(D49+D50+D51+D52+D53+D54)</f>
        <v>0.148929148929149</v>
      </c>
      <c r="G51" s="4">
        <f t="shared" si="1"/>
        <v>0.67136947279325</v>
      </c>
    </row>
    <row r="52" spans="1:7">
      <c r="A52" s="2" t="s">
        <v>74</v>
      </c>
      <c r="B52" s="9" t="s">
        <v>71</v>
      </c>
      <c r="C52" s="4">
        <v>48691801</v>
      </c>
      <c r="D52" s="9">
        <v>218067</v>
      </c>
      <c r="E52" s="4">
        <f>C52/(C49+C50+C51+C52+C53+C54)</f>
        <v>0.185625277157661</v>
      </c>
      <c r="F52" s="4">
        <f>D52/(D49+D50+D51+D52+D53+D54)</f>
        <v>0.211653476359359</v>
      </c>
      <c r="G52" s="4">
        <f t="shared" si="1"/>
        <v>1.14021904559685</v>
      </c>
    </row>
    <row r="53" spans="1:7">
      <c r="A53" s="8" t="s">
        <v>75</v>
      </c>
      <c r="B53" s="9" t="s">
        <v>71</v>
      </c>
      <c r="C53" s="4">
        <v>7775789</v>
      </c>
      <c r="D53" s="9">
        <v>51573</v>
      </c>
      <c r="E53" s="4">
        <f>C53/(C49+C50+C51+C52+C53+C54)</f>
        <v>0.029643245035124</v>
      </c>
      <c r="F53" s="4">
        <f>D53/(D49+D50+D51+D52+D53+D54)</f>
        <v>0.0500561971150206</v>
      </c>
      <c r="G53" s="4">
        <f t="shared" si="1"/>
        <v>1.68862069775794</v>
      </c>
    </row>
    <row r="54" spans="1:7">
      <c r="A54" s="2" t="s">
        <v>76</v>
      </c>
      <c r="B54" s="9" t="s">
        <v>71</v>
      </c>
      <c r="C54" s="4">
        <v>61930836</v>
      </c>
      <c r="D54" s="9">
        <v>206438</v>
      </c>
      <c r="E54" s="4">
        <f>C54/(C49+C50+C51+C52+C53+C54)</f>
        <v>0.236095777133109</v>
      </c>
      <c r="F54" s="4">
        <f>D54/(D49+D50+D51+D52+D53+D54)</f>
        <v>0.200366494484142</v>
      </c>
      <c r="G54" s="4">
        <f t="shared" si="1"/>
        <v>0.8486661511577</v>
      </c>
    </row>
    <row r="55" spans="1:7">
      <c r="A55" s="2" t="s">
        <v>77</v>
      </c>
      <c r="B55" s="7" t="s">
        <v>78</v>
      </c>
      <c r="C55" s="4">
        <v>55231758</v>
      </c>
      <c r="D55" s="7">
        <v>200949</v>
      </c>
      <c r="E55" s="4">
        <f>C55/(C55+C56+C57+C58)</f>
        <v>0.401590562115096</v>
      </c>
      <c r="F55" s="4">
        <f>D55/(D55+D56+D57+D58)</f>
        <v>0.302552019030986</v>
      </c>
      <c r="G55" s="4">
        <f t="shared" si="1"/>
        <v>0.753384286317651</v>
      </c>
    </row>
    <row r="56" spans="1:7">
      <c r="A56" s="2" t="s">
        <v>79</v>
      </c>
      <c r="B56" s="7" t="s">
        <v>78</v>
      </c>
      <c r="C56" s="4">
        <v>31510059</v>
      </c>
      <c r="D56" s="7">
        <v>224467</v>
      </c>
      <c r="E56" s="4">
        <f>C56/(C55+C56+C57+C58)</f>
        <v>0.22910989554397</v>
      </c>
      <c r="F56" s="4">
        <f>D56/(D55+D56+D57+D58)</f>
        <v>0.337961094883917</v>
      </c>
      <c r="G56" s="4">
        <f t="shared" si="1"/>
        <v>1.47510474866877</v>
      </c>
    </row>
    <row r="57" spans="1:7">
      <c r="A57" s="8" t="s">
        <v>80</v>
      </c>
      <c r="B57" s="7" t="s">
        <v>78</v>
      </c>
      <c r="C57" s="4">
        <v>7832724</v>
      </c>
      <c r="D57" s="7">
        <v>66360</v>
      </c>
      <c r="E57" s="4">
        <f>C57/(C55+C56+C57+C58)</f>
        <v>0.0569517999780561</v>
      </c>
      <c r="F57" s="4">
        <f>D57/(D55+D56+D57+D58)</f>
        <v>0.0999126742750459</v>
      </c>
      <c r="G57" s="4">
        <f t="shared" si="1"/>
        <v>1.75433742767644</v>
      </c>
    </row>
    <row r="58" spans="1:7">
      <c r="A58" s="2" t="s">
        <v>81</v>
      </c>
      <c r="B58" s="7" t="s">
        <v>78</v>
      </c>
      <c r="C58" s="4">
        <v>42957969</v>
      </c>
      <c r="D58" s="7">
        <v>172404</v>
      </c>
      <c r="E58" s="4">
        <f>C58/(C55+C56+C57+C58)</f>
        <v>0.312347742362878</v>
      </c>
      <c r="F58" s="4">
        <f>D58/(D55+D56+D57+D58)</f>
        <v>0.259574211810051</v>
      </c>
      <c r="G58" s="4">
        <f t="shared" si="1"/>
        <v>0.83104238195032</v>
      </c>
    </row>
    <row r="59" spans="1:7">
      <c r="A59" s="8" t="s">
        <v>82</v>
      </c>
      <c r="B59" s="9" t="s">
        <v>83</v>
      </c>
      <c r="C59" s="4">
        <v>31064615</v>
      </c>
      <c r="D59" s="9">
        <v>92996</v>
      </c>
      <c r="E59" s="4">
        <f>C59/(C59+C60+C61+C62)</f>
        <v>0.21145903388728</v>
      </c>
      <c r="F59" s="4">
        <f>D59/(D59+D60+D61+D62)</f>
        <v>0.125268226974238</v>
      </c>
      <c r="G59" s="4">
        <f t="shared" si="1"/>
        <v>0.592399504865862</v>
      </c>
    </row>
    <row r="60" spans="1:7">
      <c r="A60" s="2" t="s">
        <v>84</v>
      </c>
      <c r="B60" s="9" t="s">
        <v>83</v>
      </c>
      <c r="C60" s="4">
        <v>31150460</v>
      </c>
      <c r="D60" s="9">
        <v>182512</v>
      </c>
      <c r="E60" s="4">
        <f>C60/(C59+C60+C61+C62)</f>
        <v>0.212043386880679</v>
      </c>
      <c r="F60" s="4">
        <f>D60/(D59+D60+D61+D62)</f>
        <v>0.245848796093618</v>
      </c>
      <c r="G60" s="4">
        <f t="shared" si="1"/>
        <v>1.15942684990201</v>
      </c>
    </row>
    <row r="61" spans="1:7">
      <c r="A61" s="2" t="s">
        <v>85</v>
      </c>
      <c r="B61" s="9" t="s">
        <v>83</v>
      </c>
      <c r="C61" s="4">
        <v>41531294</v>
      </c>
      <c r="D61" s="9">
        <v>332939</v>
      </c>
      <c r="E61" s="4">
        <f>C61/(C59+C60+C61+C62)</f>
        <v>0.282706458951079</v>
      </c>
      <c r="F61" s="4">
        <f>D61/(D59+D60+D61+D62)</f>
        <v>0.44847819498232</v>
      </c>
      <c r="G61" s="4">
        <f t="shared" si="1"/>
        <v>1.5863740667486</v>
      </c>
    </row>
    <row r="62" spans="1:7">
      <c r="A62" s="2" t="s">
        <v>86</v>
      </c>
      <c r="B62" s="9" t="s">
        <v>83</v>
      </c>
      <c r="C62" s="4">
        <v>43159698</v>
      </c>
      <c r="D62" s="9">
        <v>133928</v>
      </c>
      <c r="E62" s="4">
        <f>C62/(C59+C60+C61+C62)</f>
        <v>0.293791120280962</v>
      </c>
      <c r="F62" s="4">
        <f>D62/(D59+D60+D61+D62)</f>
        <v>0.180404781949823</v>
      </c>
      <c r="G62" s="4">
        <f t="shared" si="1"/>
        <v>0.614057980300074</v>
      </c>
    </row>
    <row r="63" hidden="1" spans="1:7">
      <c r="A63" s="2" t="s">
        <v>87</v>
      </c>
      <c r="B63" s="6" t="s">
        <v>88</v>
      </c>
      <c r="C63" s="4">
        <v>49527200</v>
      </c>
      <c r="D63" s="6">
        <v>146550</v>
      </c>
    </row>
    <row r="64" hidden="1" spans="1:7">
      <c r="A64" s="2" t="s">
        <v>89</v>
      </c>
      <c r="B64" s="6" t="s">
        <v>90</v>
      </c>
      <c r="C64" s="4">
        <v>31091425</v>
      </c>
      <c r="D64" s="6">
        <v>185880</v>
      </c>
    </row>
    <row r="65" hidden="1" spans="1:4">
      <c r="A65" s="2" t="s">
        <v>91</v>
      </c>
      <c r="B65" s="6" t="s">
        <v>90</v>
      </c>
      <c r="C65" s="4">
        <v>49838985</v>
      </c>
      <c r="D65" s="6">
        <v>147782</v>
      </c>
    </row>
  </sheetData>
  <autoFilter xmlns:etc="http://www.wps.cn/officeDocument/2017/etCustomData" ref="A1:E65" etc:filterBottomFollowUsedRange="0">
    <filterColumn colId="0">
      <colorFilter cellColor="0" dxfId="2"/>
      <extLst>
        <colorFilter cellColor="0" dxfId="0"/>
        <colorFilter cellColor="0" dxfId="1"/>
        <dxfs count="2">
          <dxf>
            <fill>
              <patternFill patternType="solid">
                <fgColor auto="1"/>
                <bgColor indexed="65"/>
              </patternFill>
            </fill>
          </dxf>
          <dxf>
            <fill>
              <patternFill patternType="solid">
                <fgColor rgb="FFFF0000"/>
                <bgColor rgb="FFFFFFFF"/>
              </patternFill>
            </fill>
          </dxf>
        </dxfs>
      </extLst>
    </filterColumn>
    <filterColumn colId="1">
      <colorFilter dxfId="3"/>
      <extLst>
        <colorFilter dxfId="0"/>
        <colorFilter dxfId="1"/>
        <dxfs count="2">
          <dxf>
            <fill>
              <patternFill patternType="solid">
                <fgColor rgb="FF00B0F0"/>
                <bgColor rgb="FF00B0F0"/>
              </patternFill>
            </fill>
          </dxf>
          <dxf>
            <fill>
              <patternFill patternType="solid">
                <fgColor rgb="FFFFFF00"/>
                <bgColor rgb="FFFFFF00"/>
              </patternFill>
            </fill>
          </dxf>
        </dxfs>
      </extLst>
    </filterColumn>
    <sortState ref="A1:E65">
      <sortCondition ref="B2"/>
    </sortState>
    <extLst/>
  </autoFilter>
  <sortState ref="A2:D65">
    <sortCondition ref="A2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Figure1D&amp;E-Human</vt:lpstr>
      <vt:lpstr>Figure1D&amp;E-Mouse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罗世明</cp:lastModifiedBy>
  <dcterms:created xsi:type="dcterms:W3CDTF">2025-10-21T03:27:00Z</dcterms:created>
  <dcterms:modified xsi:type="dcterms:W3CDTF">2025-12-12T01:06:46Z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949B52BFE2AC4A30B8E0B4C358485C2E_13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